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GoBack" localSheetId="0">'Munka1'!$K$14</definedName>
    <definedName name="_xlnm.Print_Area" localSheetId="0">'Munka1'!$A$1:$K$15</definedName>
  </definedNames>
  <calcPr fullCalcOnLoad="1"/>
</workbook>
</file>

<file path=xl/sharedStrings.xml><?xml version="1.0" encoding="utf-8"?>
<sst xmlns="http://schemas.openxmlformats.org/spreadsheetml/2006/main" count="32" uniqueCount="31">
  <si>
    <t>Cel ogólny</t>
  </si>
  <si>
    <t>Cel szczegółowy</t>
  </si>
  <si>
    <t>Przedsięwzięcie</t>
  </si>
  <si>
    <t>Działanie/typ operacji</t>
  </si>
  <si>
    <t>RAZEM:</t>
  </si>
  <si>
    <t>413 Wdrażanie lokalnych strategii rozwoju</t>
  </si>
  <si>
    <t>421 Wdrażanie projektów współpracy</t>
  </si>
  <si>
    <t>Małe projekty</t>
  </si>
  <si>
    <t>1. Poprawa jakości życia mieszkańców przez pobudzanie aktywności lokalnej</t>
  </si>
  <si>
    <t xml:space="preserve">1.1 Poprawa estetyki miejscowości </t>
  </si>
  <si>
    <t xml:space="preserve">1.1.1 Estetyka miejscowości </t>
  </si>
  <si>
    <t>1.2.1 Rozbudowa i poprawa standardu infrastruktury społecznej, kulturowej, rekreacyjnej i sportowej</t>
  </si>
  <si>
    <t>1.2.2 Aktywizacja, integracja i edukacja mieszkańców</t>
  </si>
  <si>
    <t>2. Wzrost atrakcyjności turystycznej i inwestycyjnej regionu</t>
  </si>
  <si>
    <t>2.1 Połączenie obszaru LGD siecią 4 głównych szlaków turystycznych ("Szlak Legend", "Szlak dla Smakoszy", "Szlak Przyrodniczo-Historyczny",  "Szlak Wodny Świat")</t>
  </si>
  <si>
    <t>2.1.1 Rozbudowa i poprawa standardu infrastruktury turystycznej</t>
  </si>
  <si>
    <t xml:space="preserve">2.1.2 Dziedzictwo historyczne, kulturowe i przyrodnicze </t>
  </si>
  <si>
    <t>2.2 Wzrost atrakcyjności lokalnego rynku pracy</t>
  </si>
  <si>
    <t>2.2.1 Rozwój przedsiębiorczości</t>
  </si>
  <si>
    <t>3. Promocja Krainy Szlaków Turystycznych</t>
  </si>
  <si>
    <t>3.1 Stworzenie jednolitego systemu identyfikacji LGD</t>
  </si>
  <si>
    <t>3.1.1 Informacja i promocja</t>
  </si>
  <si>
    <t>3.2 Współpraca z innymi organizacjami w zakresie promocji i rozwoju KST - LGD</t>
  </si>
  <si>
    <r>
      <rPr>
        <b/>
        <i/>
        <sz val="12"/>
        <color indexed="8"/>
        <rFont val="Cambria"/>
        <family val="1"/>
      </rPr>
      <t>Załącznik nr 9</t>
    </r>
    <r>
      <rPr>
        <i/>
        <sz val="12"/>
        <color indexed="8"/>
        <rFont val="Cambria"/>
        <family val="1"/>
      </rPr>
      <t xml:space="preserve"> – Budżet z podziałem na cele i przedsięwzięcia</t>
    </r>
  </si>
  <si>
    <t xml:space="preserve">1.2 Zaspokajanie potrzeb społecznych i kulturowych mieszkańców, aktywizacja organizacji pozarządowych </t>
  </si>
  <si>
    <t>431 – nabywanie umiejętności i aktywizacja</t>
  </si>
  <si>
    <t>431 – koszty bieżące</t>
  </si>
  <si>
    <t>Odnowa i rozwój wsi</t>
  </si>
  <si>
    <t>Tworzenie i rozwój mikroprzedsiębiorstw</t>
  </si>
  <si>
    <t>Różnicowanie w kierunku działalności nierolniczej</t>
  </si>
  <si>
    <t>3.2.1 Wspólne inicjatywy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</si>
</sst>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i/>
      <sz val="12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8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43" fillId="34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43" fillId="37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3" fillId="38" borderId="11" xfId="0" applyFont="1" applyFill="1" applyBorder="1" applyAlignment="1">
      <alignment horizontal="center" vertical="top" wrapText="1"/>
    </xf>
    <xf numFmtId="2" fontId="45" fillId="39" borderId="12" xfId="0" applyNumberFormat="1" applyFont="1" applyFill="1" applyBorder="1" applyAlignment="1">
      <alignment horizontal="right" wrapText="1"/>
    </xf>
    <xf numFmtId="2" fontId="46" fillId="0" borderId="10" xfId="0" applyNumberFormat="1" applyFont="1" applyBorder="1" applyAlignment="1">
      <alignment horizontal="right" wrapText="1"/>
    </xf>
    <xf numFmtId="2" fontId="46" fillId="40" borderId="10" xfId="0" applyNumberFormat="1" applyFont="1" applyFill="1" applyBorder="1" applyAlignment="1">
      <alignment horizontal="right" wrapText="1"/>
    </xf>
    <xf numFmtId="2" fontId="45" fillId="0" borderId="10" xfId="0" applyNumberFormat="1" applyFont="1" applyBorder="1" applyAlignment="1">
      <alignment horizontal="right" wrapText="1"/>
    </xf>
    <xf numFmtId="2" fontId="46" fillId="40" borderId="11" xfId="0" applyNumberFormat="1" applyFont="1" applyFill="1" applyBorder="1" applyAlignment="1">
      <alignment horizontal="right" wrapText="1"/>
    </xf>
    <xf numFmtId="2" fontId="46" fillId="40" borderId="12" xfId="0" applyNumberFormat="1" applyFont="1" applyFill="1" applyBorder="1" applyAlignment="1">
      <alignment horizontal="right" wrapText="1"/>
    </xf>
    <xf numFmtId="2" fontId="46" fillId="0" borderId="11" xfId="0" applyNumberFormat="1" applyFont="1" applyBorder="1" applyAlignment="1">
      <alignment horizontal="right" wrapText="1"/>
    </xf>
    <xf numFmtId="2" fontId="46" fillId="0" borderId="12" xfId="0" applyNumberFormat="1" applyFont="1" applyBorder="1" applyAlignment="1">
      <alignment horizontal="right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41" borderId="11" xfId="0" applyFont="1" applyFill="1" applyBorder="1" applyAlignment="1">
      <alignment horizontal="center" vertical="top" wrapText="1"/>
    </xf>
    <xf numFmtId="0" fontId="48" fillId="41" borderId="12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right" vertical="top" wrapText="1"/>
    </xf>
    <xf numFmtId="0" fontId="48" fillId="0" borderId="15" xfId="0" applyFont="1" applyBorder="1" applyAlignment="1">
      <alignment horizontal="right" vertical="top" wrapText="1"/>
    </xf>
    <xf numFmtId="0" fontId="48" fillId="42" borderId="11" xfId="0" applyFont="1" applyFill="1" applyBorder="1" applyAlignment="1">
      <alignment horizontal="center" vertical="top" wrapText="1"/>
    </xf>
    <xf numFmtId="0" fontId="48" fillId="42" borderId="16" xfId="0" applyFont="1" applyFill="1" applyBorder="1" applyAlignment="1">
      <alignment horizontal="center" vertical="top" wrapText="1"/>
    </xf>
    <xf numFmtId="0" fontId="48" fillId="42" borderId="12" xfId="0" applyFont="1" applyFill="1" applyBorder="1" applyAlignment="1">
      <alignment horizontal="center" vertical="top" wrapText="1"/>
    </xf>
    <xf numFmtId="0" fontId="44" fillId="35" borderId="11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horizontal="center" vertical="top" wrapText="1"/>
    </xf>
    <xf numFmtId="0" fontId="48" fillId="43" borderId="11" xfId="0" applyFont="1" applyFill="1" applyBorder="1" applyAlignment="1">
      <alignment horizontal="center" vertical="top" wrapText="1"/>
    </xf>
    <xf numFmtId="0" fontId="48" fillId="43" borderId="16" xfId="0" applyFont="1" applyFill="1" applyBorder="1" applyAlignment="1">
      <alignment horizontal="center" vertical="top" wrapText="1"/>
    </xf>
    <xf numFmtId="0" fontId="48" fillId="43" borderId="12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2" fontId="45" fillId="39" borderId="11" xfId="0" applyNumberFormat="1" applyFont="1" applyFill="1" applyBorder="1" applyAlignment="1">
      <alignment horizontal="right" wrapText="1"/>
    </xf>
    <xf numFmtId="2" fontId="45" fillId="39" borderId="12" xfId="0" applyNumberFormat="1" applyFont="1" applyFill="1" applyBorder="1" applyAlignment="1">
      <alignment horizontal="right" wrapText="1"/>
    </xf>
    <xf numFmtId="0" fontId="49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3" fillId="38" borderId="11" xfId="0" applyFont="1" applyFill="1" applyBorder="1" applyAlignment="1">
      <alignment horizontal="center" vertical="top" wrapText="1"/>
    </xf>
    <xf numFmtId="0" fontId="43" fillId="38" borderId="16" xfId="0" applyFont="1" applyFill="1" applyBorder="1" applyAlignment="1">
      <alignment horizontal="center" vertical="top" wrapText="1"/>
    </xf>
    <xf numFmtId="0" fontId="43" fillId="38" borderId="12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40" borderId="11" xfId="0" applyFont="1" applyFill="1" applyBorder="1" applyAlignment="1">
      <alignment vertical="top" wrapText="1"/>
    </xf>
    <xf numFmtId="0" fontId="43" fillId="40" borderId="16" xfId="0" applyFont="1" applyFill="1" applyBorder="1" applyAlignment="1">
      <alignment vertical="top" wrapText="1"/>
    </xf>
    <xf numFmtId="0" fontId="43" fillId="40" borderId="12" xfId="0" applyFont="1" applyFill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3" fillId="40" borderId="11" xfId="0" applyFont="1" applyFill="1" applyBorder="1" applyAlignment="1">
      <alignment horizontal="center" vertical="top" wrapText="1"/>
    </xf>
    <xf numFmtId="0" fontId="43" fillId="40" borderId="16" xfId="0" applyFont="1" applyFill="1" applyBorder="1" applyAlignment="1">
      <alignment horizontal="center" vertical="top" wrapText="1"/>
    </xf>
    <xf numFmtId="0" fontId="43" fillId="40" borderId="12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3">
      <selection activeCell="K15" sqref="K15"/>
    </sheetView>
  </sheetViews>
  <sheetFormatPr defaultColWidth="9.140625" defaultRowHeight="15"/>
  <cols>
    <col min="1" max="1" width="13.00390625" style="0" customWidth="1"/>
    <col min="2" max="2" width="15.7109375" style="0" customWidth="1"/>
    <col min="3" max="3" width="19.140625" style="0" customWidth="1"/>
    <col min="4" max="4" width="17.140625" style="0" customWidth="1"/>
    <col min="5" max="5" width="15.57421875" style="0" customWidth="1"/>
    <col min="6" max="6" width="12.7109375" style="0" customWidth="1"/>
    <col min="7" max="7" width="17.140625" style="0" customWidth="1"/>
    <col min="8" max="8" width="16.421875" style="0" customWidth="1"/>
    <col min="9" max="9" width="15.28125" style="0" customWidth="1"/>
    <col min="10" max="10" width="18.8515625" style="0" customWidth="1"/>
    <col min="11" max="11" width="15.00390625" style="0" customWidth="1"/>
    <col min="13" max="13" width="15.7109375" style="0" customWidth="1"/>
    <col min="14" max="14" width="16.140625" style="0" customWidth="1"/>
  </cols>
  <sheetData>
    <row r="1" spans="1:11" ht="27" customHeight="1" thickBo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>
      <c r="A2" s="41" t="s">
        <v>0</v>
      </c>
      <c r="B2" s="41" t="s">
        <v>1</v>
      </c>
      <c r="C2" s="41" t="s">
        <v>2</v>
      </c>
      <c r="D2" s="44" t="s">
        <v>3</v>
      </c>
      <c r="E2" s="45"/>
      <c r="F2" s="45"/>
      <c r="G2" s="45"/>
      <c r="H2" s="45"/>
      <c r="I2" s="45"/>
      <c r="J2" s="46"/>
      <c r="K2" s="41" t="s">
        <v>4</v>
      </c>
    </row>
    <row r="3" spans="1:11" ht="23.25" customHeight="1" thickBot="1">
      <c r="A3" s="42"/>
      <c r="B3" s="42"/>
      <c r="C3" s="42"/>
      <c r="D3" s="47" t="s">
        <v>5</v>
      </c>
      <c r="E3" s="48"/>
      <c r="F3" s="48"/>
      <c r="G3" s="49"/>
      <c r="H3" s="50" t="s">
        <v>6</v>
      </c>
      <c r="I3" s="55" t="s">
        <v>25</v>
      </c>
      <c r="J3" s="55" t="s">
        <v>26</v>
      </c>
      <c r="K3" s="42"/>
    </row>
    <row r="4" spans="1:11" ht="15">
      <c r="A4" s="42"/>
      <c r="B4" s="42"/>
      <c r="C4" s="42"/>
      <c r="D4" s="17" t="s">
        <v>29</v>
      </c>
      <c r="E4" s="17" t="s">
        <v>28</v>
      </c>
      <c r="F4" s="17" t="s">
        <v>27</v>
      </c>
      <c r="G4" s="53" t="s">
        <v>7</v>
      </c>
      <c r="H4" s="51"/>
      <c r="I4" s="56"/>
      <c r="J4" s="56"/>
      <c r="K4" s="42"/>
    </row>
    <row r="5" spans="1:11" ht="15.75" thickBot="1">
      <c r="A5" s="43"/>
      <c r="B5" s="43"/>
      <c r="C5" s="43"/>
      <c r="D5" s="18"/>
      <c r="E5" s="18"/>
      <c r="F5" s="18"/>
      <c r="G5" s="54"/>
      <c r="H5" s="52"/>
      <c r="I5" s="57"/>
      <c r="J5" s="57"/>
      <c r="K5" s="43"/>
    </row>
    <row r="6" spans="1:13" ht="36" customHeight="1" thickBot="1">
      <c r="A6" s="29" t="s">
        <v>8</v>
      </c>
      <c r="B6" s="8" t="s">
        <v>9</v>
      </c>
      <c r="C6" s="1" t="s">
        <v>10</v>
      </c>
      <c r="D6" s="10">
        <v>0</v>
      </c>
      <c r="E6" s="10">
        <v>0</v>
      </c>
      <c r="F6" s="10">
        <v>1200000</v>
      </c>
      <c r="G6" s="10">
        <v>25000</v>
      </c>
      <c r="H6" s="11">
        <v>0</v>
      </c>
      <c r="I6" s="11">
        <v>0</v>
      </c>
      <c r="J6" s="11">
        <v>0</v>
      </c>
      <c r="K6" s="9">
        <f>SUM(D6:J6)</f>
        <v>1225000</v>
      </c>
      <c r="M6" s="7"/>
    </row>
    <row r="7" spans="1:11" ht="46.5" customHeight="1">
      <c r="A7" s="30"/>
      <c r="B7" s="38" t="s">
        <v>24</v>
      </c>
      <c r="C7" s="32" t="s">
        <v>11</v>
      </c>
      <c r="D7" s="15">
        <v>0</v>
      </c>
      <c r="E7" s="15">
        <v>0</v>
      </c>
      <c r="F7" s="15">
        <v>3500000</v>
      </c>
      <c r="G7" s="15">
        <f>772296+200000</f>
        <v>972296</v>
      </c>
      <c r="H7" s="13">
        <v>0</v>
      </c>
      <c r="I7" s="13">
        <v>0</v>
      </c>
      <c r="J7" s="13">
        <v>0</v>
      </c>
      <c r="K7" s="34">
        <f>SUM(D7:J8)</f>
        <v>4472296</v>
      </c>
    </row>
    <row r="8" spans="1:13" ht="20.25" customHeight="1" thickBot="1">
      <c r="A8" s="30"/>
      <c r="B8" s="39"/>
      <c r="C8" s="33"/>
      <c r="D8" s="16"/>
      <c r="E8" s="16"/>
      <c r="F8" s="16"/>
      <c r="G8" s="16"/>
      <c r="H8" s="14"/>
      <c r="I8" s="14"/>
      <c r="J8" s="14"/>
      <c r="K8" s="35"/>
      <c r="M8" s="7"/>
    </row>
    <row r="9" spans="1:11" ht="36.75" customHeight="1" thickBot="1">
      <c r="A9" s="31"/>
      <c r="B9" s="40"/>
      <c r="C9" s="1" t="s">
        <v>12</v>
      </c>
      <c r="D9" s="10">
        <v>0</v>
      </c>
      <c r="E9" s="10">
        <v>0</v>
      </c>
      <c r="F9" s="10">
        <v>0</v>
      </c>
      <c r="G9" s="10">
        <f>194000+250000</f>
        <v>444000</v>
      </c>
      <c r="H9" s="11">
        <v>0</v>
      </c>
      <c r="I9" s="11">
        <v>0</v>
      </c>
      <c r="J9" s="11">
        <v>0</v>
      </c>
      <c r="K9" s="9">
        <f aca="true" t="shared" si="0" ref="K9:K14">SUM(D9:J9)</f>
        <v>444000</v>
      </c>
    </row>
    <row r="10" spans="1:13" ht="53.25" customHeight="1" thickBot="1">
      <c r="A10" s="24" t="s">
        <v>13</v>
      </c>
      <c r="B10" s="27" t="s">
        <v>14</v>
      </c>
      <c r="C10" s="3" t="s">
        <v>15</v>
      </c>
      <c r="D10" s="10">
        <v>0</v>
      </c>
      <c r="E10" s="10">
        <v>0</v>
      </c>
      <c r="F10" s="10">
        <v>0</v>
      </c>
      <c r="G10" s="10">
        <f>261000+50000</f>
        <v>311000</v>
      </c>
      <c r="H10" s="11">
        <v>0</v>
      </c>
      <c r="I10" s="11">
        <v>0</v>
      </c>
      <c r="J10" s="11">
        <v>0</v>
      </c>
      <c r="K10" s="9">
        <f t="shared" si="0"/>
        <v>311000</v>
      </c>
      <c r="M10" s="7"/>
    </row>
    <row r="11" spans="1:13" ht="108.75" customHeight="1" thickBot="1">
      <c r="A11" s="25"/>
      <c r="B11" s="28"/>
      <c r="C11" s="3" t="s">
        <v>16</v>
      </c>
      <c r="D11" s="10">
        <v>0</v>
      </c>
      <c r="E11" s="10">
        <v>0</v>
      </c>
      <c r="F11" s="10">
        <v>400000</v>
      </c>
      <c r="G11" s="10">
        <v>60000</v>
      </c>
      <c r="H11" s="11">
        <v>0</v>
      </c>
      <c r="I11" s="11">
        <v>0</v>
      </c>
      <c r="J11" s="11">
        <v>0</v>
      </c>
      <c r="K11" s="9">
        <f t="shared" si="0"/>
        <v>460000</v>
      </c>
      <c r="M11" s="7"/>
    </row>
    <row r="12" spans="1:13" ht="45.75" thickBot="1">
      <c r="A12" s="26"/>
      <c r="B12" s="4" t="s">
        <v>17</v>
      </c>
      <c r="C12" s="3" t="s">
        <v>18</v>
      </c>
      <c r="D12" s="10">
        <v>196563.5</v>
      </c>
      <c r="E12" s="10">
        <v>1700000</v>
      </c>
      <c r="F12" s="10">
        <v>0</v>
      </c>
      <c r="G12" s="10">
        <v>0</v>
      </c>
      <c r="H12" s="11">
        <v>0</v>
      </c>
      <c r="I12" s="11">
        <v>0</v>
      </c>
      <c r="J12" s="11">
        <v>0</v>
      </c>
      <c r="K12" s="9">
        <f t="shared" si="0"/>
        <v>1896563.5</v>
      </c>
      <c r="M12" s="2"/>
    </row>
    <row r="13" spans="1:13" ht="34.5" thickBot="1">
      <c r="A13" s="19" t="s">
        <v>19</v>
      </c>
      <c r="B13" s="5" t="s">
        <v>20</v>
      </c>
      <c r="C13" s="6" t="s">
        <v>21</v>
      </c>
      <c r="D13" s="10">
        <v>0</v>
      </c>
      <c r="E13" s="10">
        <v>0</v>
      </c>
      <c r="F13" s="10">
        <v>0</v>
      </c>
      <c r="G13" s="10">
        <f>90000+53436.5</f>
        <v>143436.5</v>
      </c>
      <c r="H13" s="11">
        <v>0</v>
      </c>
      <c r="I13" s="11">
        <v>0</v>
      </c>
      <c r="J13" s="11">
        <v>0</v>
      </c>
      <c r="K13" s="9">
        <f t="shared" si="0"/>
        <v>143436.5</v>
      </c>
      <c r="M13" s="7"/>
    </row>
    <row r="14" spans="1:13" ht="45.75" thickBot="1">
      <c r="A14" s="20"/>
      <c r="B14" s="5" t="s">
        <v>22</v>
      </c>
      <c r="C14" s="6" t="s">
        <v>30</v>
      </c>
      <c r="D14" s="10">
        <v>0</v>
      </c>
      <c r="E14" s="10">
        <v>0</v>
      </c>
      <c r="F14" s="10">
        <v>0</v>
      </c>
      <c r="G14" s="10">
        <v>50000</v>
      </c>
      <c r="H14" s="11">
        <v>0</v>
      </c>
      <c r="I14" s="11">
        <v>0</v>
      </c>
      <c r="J14" s="11">
        <v>0</v>
      </c>
      <c r="K14" s="9">
        <f t="shared" si="0"/>
        <v>50000</v>
      </c>
      <c r="M14" s="7"/>
    </row>
    <row r="15" spans="1:14" ht="15.75" thickBot="1">
      <c r="A15" s="21" t="s">
        <v>4</v>
      </c>
      <c r="B15" s="22"/>
      <c r="C15" s="23"/>
      <c r="D15" s="12">
        <f aca="true" t="shared" si="1" ref="D15:K15">SUM(D6:D14)</f>
        <v>196563.5</v>
      </c>
      <c r="E15" s="12">
        <f t="shared" si="1"/>
        <v>1700000</v>
      </c>
      <c r="F15" s="12">
        <f t="shared" si="1"/>
        <v>5100000</v>
      </c>
      <c r="G15" s="12">
        <f t="shared" si="1"/>
        <v>2005732.5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9">
        <f t="shared" si="1"/>
        <v>9002296</v>
      </c>
      <c r="M15" s="2"/>
      <c r="N15" s="7"/>
    </row>
    <row r="18" spans="6:11" ht="15">
      <c r="F18" s="2"/>
      <c r="G18" s="2"/>
      <c r="J18" s="2"/>
      <c r="K18" s="2"/>
    </row>
    <row r="20" ht="15">
      <c r="K20" s="2"/>
    </row>
  </sheetData>
  <sheetProtection/>
  <mergeCells count="29">
    <mergeCell ref="K7:K8"/>
    <mergeCell ref="D7:D8"/>
    <mergeCell ref="A1:K1"/>
    <mergeCell ref="B7:B9"/>
    <mergeCell ref="A2:A5"/>
    <mergeCell ref="B2:B5"/>
    <mergeCell ref="C2:C5"/>
    <mergeCell ref="D2:J2"/>
    <mergeCell ref="K2:K5"/>
    <mergeCell ref="D3:G3"/>
    <mergeCell ref="H3:H5"/>
    <mergeCell ref="G4:G5"/>
    <mergeCell ref="J3:J5"/>
    <mergeCell ref="I3:I5"/>
    <mergeCell ref="F4:F5"/>
    <mergeCell ref="E4:E5"/>
    <mergeCell ref="D4:D5"/>
    <mergeCell ref="A13:A14"/>
    <mergeCell ref="A15:C15"/>
    <mergeCell ref="A10:A12"/>
    <mergeCell ref="B10:B11"/>
    <mergeCell ref="A6:A9"/>
    <mergeCell ref="C7:C8"/>
    <mergeCell ref="H7:H8"/>
    <mergeCell ref="I7:I8"/>
    <mergeCell ref="J7:J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2014-02-24T11:22:07Z</dcterms:modified>
  <cp:category/>
  <cp:version/>
  <cp:contentType/>
  <cp:contentStatus/>
</cp:coreProperties>
</file>